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parpl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DD.MM.YYYY"/>
    <numFmt numFmtId="166" formatCode="MM.YYYY"/>
  </numFmts>
  <fonts count="5">
    <font>
      <name val="Calibri"/>
      <family val="2"/>
      <color theme="1"/>
      <sz val="11"/>
      <scheme val="minor"/>
    </font>
    <font>
      <b val="1"/>
      <color rgb="001F4E79"/>
      <sz val="14"/>
    </font>
    <font>
      <b val="1"/>
      <color rgb="00FFFFFF"/>
    </font>
    <font>
      <b val="1"/>
    </font>
    <font>
      <i val="1"/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D9E2F3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center" vertical="center"/>
    </xf>
    <xf numFmtId="0" fontId="0" fillId="0" borderId="1" pivotButton="0" quotePrefix="0" xfId="0"/>
    <xf numFmtId="4" fontId="0" fillId="0" borderId="1" pivotButton="0" quotePrefix="0" xfId="0"/>
    <xf numFmtId="165" fontId="0" fillId="0" borderId="1" pivotButton="0" quotePrefix="0" xfId="0"/>
    <xf numFmtId="0" fontId="3" fillId="0" borderId="1" pivotButton="0" quotePrefix="0" xfId="0"/>
    <xf numFmtId="166" fontId="0" fillId="0" borderId="1" pivotButton="0" quotePrefix="0" xfId="0"/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7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20" customWidth="1" min="3" max="3"/>
    <col width="14" customWidth="1" min="4" max="4"/>
  </cols>
  <sheetData>
    <row r="1" ht="24" customHeight="1">
      <c r="A1" s="1" t="inlineStr">
        <is>
          <t>Sparplan</t>
        </is>
      </c>
    </row>
    <row r="3" ht="20" customHeight="1">
      <c r="A3" s="2" t="inlineStr">
        <is>
          <t>Eingabe</t>
        </is>
      </c>
      <c r="B3" s="2" t="inlineStr">
        <is>
          <t>Wert</t>
        </is>
      </c>
    </row>
    <row r="4">
      <c r="A4" s="3" t="inlineStr">
        <is>
          <t>Zielbetrag (€)</t>
        </is>
      </c>
      <c r="B4" s="4" t="n">
        <v>5000</v>
      </c>
    </row>
    <row r="5">
      <c r="A5" s="3" t="inlineStr">
        <is>
          <t>Startbetrag (€)</t>
        </is>
      </c>
      <c r="B5" s="4" t="n">
        <v>300</v>
      </c>
    </row>
    <row r="6">
      <c r="A6" s="3" t="inlineStr">
        <is>
          <t>Monatsrate (€)</t>
        </is>
      </c>
      <c r="B6" s="4" t="n">
        <v>200</v>
      </c>
    </row>
    <row r="7">
      <c r="A7" s="3" t="inlineStr">
        <is>
          <t>Startdatum</t>
        </is>
      </c>
      <c r="B7" s="5" t="n">
        <v>46054</v>
      </c>
    </row>
    <row r="8">
      <c r="A8" s="3" t="n"/>
      <c r="B8" s="3" t="n"/>
    </row>
    <row r="9">
      <c r="A9" s="6" t="inlineStr">
        <is>
          <t>Benötigte Monate</t>
        </is>
      </c>
      <c r="B9" s="6">
        <f>CEILING.MATH((B4-B5)/B6)</f>
        <v/>
      </c>
      <c r="C9" t="inlineStr">
        <is>
          <t>Monate</t>
        </is>
      </c>
    </row>
    <row r="10">
      <c r="A10" s="6" t="inlineStr">
        <is>
          <t>Ziel erreicht am</t>
        </is>
      </c>
      <c r="B10" s="5">
        <f>EDATE(B7,B9)</f>
        <v/>
      </c>
    </row>
    <row r="13" ht="20" customHeight="1">
      <c r="A13" s="2" t="inlineStr">
        <is>
          <t>Monat</t>
        </is>
      </c>
      <c r="B13" s="2" t="inlineStr">
        <is>
          <t>Datum</t>
        </is>
      </c>
      <c r="C13" s="2" t="inlineStr">
        <is>
          <t>Eingezahlt gesamt (€)</t>
        </is>
      </c>
      <c r="D13" s="2" t="inlineStr">
        <is>
          <t>Rest (€)</t>
        </is>
      </c>
    </row>
    <row r="14">
      <c r="A14" s="3" t="n">
        <v>1</v>
      </c>
      <c r="B14" s="7">
        <f>EDATE($B$7,0)</f>
        <v/>
      </c>
      <c r="C14" s="4">
        <f>MIN($B$4,$B$5+1*$B$6)</f>
        <v/>
      </c>
      <c r="D14" s="4">
        <f>MAX(0,$B$4-C14)</f>
        <v/>
      </c>
    </row>
    <row r="15">
      <c r="A15" s="3" t="n">
        <v>2</v>
      </c>
      <c r="B15" s="7">
        <f>EDATE($B$7,1)</f>
        <v/>
      </c>
      <c r="C15" s="4">
        <f>MIN($B$4,$B$5+2*$B$6)</f>
        <v/>
      </c>
      <c r="D15" s="4">
        <f>MAX(0,$B$4-C15)</f>
        <v/>
      </c>
    </row>
    <row r="16">
      <c r="A16" s="3" t="n">
        <v>3</v>
      </c>
      <c r="B16" s="7">
        <f>EDATE($B$7,2)</f>
        <v/>
      </c>
      <c r="C16" s="4">
        <f>MIN($B$4,$B$5+3*$B$6)</f>
        <v/>
      </c>
      <c r="D16" s="4">
        <f>MAX(0,$B$4-C16)</f>
        <v/>
      </c>
    </row>
    <row r="17">
      <c r="A17" s="3" t="n">
        <v>4</v>
      </c>
      <c r="B17" s="7">
        <f>EDATE($B$7,3)</f>
        <v/>
      </c>
      <c r="C17" s="4">
        <f>MIN($B$4,$B$5+4*$B$6)</f>
        <v/>
      </c>
      <c r="D17" s="4">
        <f>MAX(0,$B$4-C17)</f>
        <v/>
      </c>
    </row>
    <row r="18">
      <c r="A18" s="3" t="n">
        <v>5</v>
      </c>
      <c r="B18" s="7">
        <f>EDATE($B$7,4)</f>
        <v/>
      </c>
      <c r="C18" s="4">
        <f>MIN($B$4,$B$5+5*$B$6)</f>
        <v/>
      </c>
      <c r="D18" s="4">
        <f>MAX(0,$B$4-C18)</f>
        <v/>
      </c>
    </row>
    <row r="19">
      <c r="A19" s="3" t="n">
        <v>6</v>
      </c>
      <c r="B19" s="7">
        <f>EDATE($B$7,5)</f>
        <v/>
      </c>
      <c r="C19" s="4">
        <f>MIN($B$4,$B$5+6*$B$6)</f>
        <v/>
      </c>
      <c r="D19" s="4">
        <f>MAX(0,$B$4-C19)</f>
        <v/>
      </c>
    </row>
    <row r="20">
      <c r="A20" s="3" t="n">
        <v>7</v>
      </c>
      <c r="B20" s="7">
        <f>EDATE($B$7,6)</f>
        <v/>
      </c>
      <c r="C20" s="4">
        <f>MIN($B$4,$B$5+7*$B$6)</f>
        <v/>
      </c>
      <c r="D20" s="4">
        <f>MAX(0,$B$4-C20)</f>
        <v/>
      </c>
    </row>
    <row r="21">
      <c r="A21" s="3" t="n">
        <v>8</v>
      </c>
      <c r="B21" s="7">
        <f>EDATE($B$7,7)</f>
        <v/>
      </c>
      <c r="C21" s="4">
        <f>MIN($B$4,$B$5+8*$B$6)</f>
        <v/>
      </c>
      <c r="D21" s="4">
        <f>MAX(0,$B$4-C21)</f>
        <v/>
      </c>
    </row>
    <row r="22">
      <c r="A22" s="3" t="n">
        <v>9</v>
      </c>
      <c r="B22" s="7">
        <f>EDATE($B$7,8)</f>
        <v/>
      </c>
      <c r="C22" s="4">
        <f>MIN($B$4,$B$5+9*$B$6)</f>
        <v/>
      </c>
      <c r="D22" s="4">
        <f>MAX(0,$B$4-C22)</f>
        <v/>
      </c>
    </row>
    <row r="23">
      <c r="A23" s="3" t="n">
        <v>10</v>
      </c>
      <c r="B23" s="7">
        <f>EDATE($B$7,9)</f>
        <v/>
      </c>
      <c r="C23" s="4">
        <f>MIN($B$4,$B$5+10*$B$6)</f>
        <v/>
      </c>
      <c r="D23" s="4">
        <f>MAX(0,$B$4-C23)</f>
        <v/>
      </c>
    </row>
    <row r="24">
      <c r="A24" s="3" t="n">
        <v>11</v>
      </c>
      <c r="B24" s="7">
        <f>EDATE($B$7,10)</f>
        <v/>
      </c>
      <c r="C24" s="4">
        <f>MIN($B$4,$B$5+11*$B$6)</f>
        <v/>
      </c>
      <c r="D24" s="4">
        <f>MAX(0,$B$4-C24)</f>
        <v/>
      </c>
    </row>
    <row r="25">
      <c r="A25" s="3" t="n">
        <v>12</v>
      </c>
      <c r="B25" s="7">
        <f>EDATE($B$7,11)</f>
        <v/>
      </c>
      <c r="C25" s="4">
        <f>MIN($B$4,$B$5+12*$B$6)</f>
        <v/>
      </c>
      <c r="D25" s="4">
        <f>MAX(0,$B$4-C25)</f>
        <v/>
      </c>
    </row>
    <row r="27">
      <c r="A27" s="8" t="inlineStr">
        <is>
          <t>Tipp: Passe Zielbetrag, Startbetrag und Monatsrate an – Dauer und Enddatum werden automatisch berechnet.</t>
        </is>
      </c>
    </row>
  </sheetData>
  <mergeCells count="2">
    <mergeCell ref="A1:D1"/>
    <mergeCell ref="A27:D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2026-08-09T11:18:41Z</dcterms:created>
  <dcterms:modified xsi:type="dcterms:W3CDTF">2026-08-09T11:18:41Z</dcterms:modified>
</cp:coreProperties>
</file>